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<sst xmlns="http://schemas.openxmlformats.org/spreadsheetml/2006/main" count="59" uniqueCount="58">
  <si>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</si>
  <si>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</si>
  <si>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</si>
  <si>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</si>
  <si>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</si>
  <si>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</si>
  <si>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</si>
  <si>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</si>
  <si>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</si>
  <si>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</si>
  <si>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</si>
  <si>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</si>
  <si>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</si>
  <si>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</si>
  <si>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</si>
  <si>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</si>
  <si>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</si>
  <si>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</si>
  <si>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</si>
  <si>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</si>
  <si>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</si>
  <si>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</si>
  <si>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</si>
  <si>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</si>
  <si>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</si>
  <si>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</si>
  <si>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</si>
  <si>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</si>
  <si>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</si>
  <si>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</si>
  <si>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</si>
  <si>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</si>
  <si>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</si>
  <si>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</si>
  <si>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</si>
  <si>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</si>
  <si>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</si>
  <si>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</si>
  <si>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</si>
  <si>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</si>
  <si>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</si>
  <si>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</si>
  <si>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</si>
  <si>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</si>
  <si>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</si>
  <si>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</si>
  <si>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</si>
  <si>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</si>
  <si>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</si>
  <si>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</si>
  <si>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</si>
  <si>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</si>
  <si>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</si>
  <si>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</si>
  <si>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</t>
    </r>
    <r>
      <rPr>
        <sz val="11"/>
        <rFont val="Times New Roman"/>
        <family val="1"/>
      </rPr>
      <t xml:space="preserve">  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</si>
  <si>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Прочистка вент.каналов -140м/п 
- Изготовление оконных переплетов с остеклением -7шт./6,26м2 
- Смена остекления оконных переплетов -1,26м2
- Изготовление лавочек с установкой,с масляной  окраской-4шт./3,8м2
- Масляная окраска дверных полотен металл. ,деревянных -38,3м2
- Ремонт входов в подвалы с масляной окраской -8,2м2/2,2м2
- Смена замков на РП,подвалы-2шт.
- Ремонт ливневой трубы сваркой -1,4м/п/3шт.
- Устройство стяжки под металл. сливами -7шт./0,7м2
- Окраска цоколя с нанесением пропитки -322м2
- Масляная окраска окон с фасада -137,1м2
-  Известковая окраска подвальных площадок -105м2
-.Масляная окраска ливневых труб в подвале,металл.решеток -15,7м2
- Утепление труб ливневой канализации -10шт./16,2м2
- Установка новых дверных полотен с навеской приборов -4шт.
- Установка адресных табличек -1шт.
- Смена пружин -6шт.
- Ремонт дверных полотен -13шт.
- Масляная окраска оконных переплетов по новой поверхности-11шт./9,36
- Ремонт подъездов -6шт./1350м2
- Утепление потолка и стен в тамбуре -5,2м2
- Установка  новых почтовых ящиков -6шт.
- Ремонт лестничного ограждения -3шт.
- Отогрев ливневой канализации -10шт.</t>
    </r>
    <r>
      <rPr>
        <b/>
        <sz val="10"/>
        <rFont val="Times New Roman"/>
        <family val="1"/>
      </rPr>
      <t xml:space="preserve">
3. Содержание и обслуживание
энергооборудования, в т.ч.:
</t>
    </r>
    <r>
      <rPr>
        <sz val="10"/>
        <rFont val="Times New Roman"/>
        <family val="1"/>
      </rPr>
      <t>Установка таймера времени на наружное
освещение-3шт</t>
    </r>
    <r>
      <rPr>
        <b/>
        <sz val="10"/>
        <rFont val="Times New Roman"/>
        <family val="1"/>
      </rPr>
      <t xml:space="preserve">
4. Санитарно-техническое обслуживание
внутридомового оборудования
5. Вывоз твердых бытовых отходов.
6. Отопление мест общего пользования.
</t>
    </r>
  </si>
  <si>
    <t>Средства по 185-ФЗ</t>
  </si>
  <si>
    <r>
      <t xml:space="preserve">1. Ремонт фасада:
</t>
    </r>
    <r>
      <rPr>
        <sz val="10"/>
        <rFont val="Times New Roman"/>
        <family val="1"/>
      </rPr>
      <t>- ремонт меж.панельных швов-3000м/п
- установка дв. блоков-8шт.
- ремонт балконных козырьков 5х-этажей</t>
    </r>
    <r>
      <rPr>
        <b/>
        <sz val="10"/>
        <rFont val="Times New Roman"/>
        <family val="1"/>
      </rPr>
      <t xml:space="preserve">
2. Ремонт бетонной кровли -2100м2
3. Ремонт внутридомовых инженерных сетей:
</t>
    </r>
    <r>
      <rPr>
        <sz val="10"/>
        <rFont val="Times New Roman"/>
        <family val="1"/>
      </rPr>
      <t>- замена розлива ГХВ в подвале
- замена розлива теплоснабжения в подвале
- замена теплового ввода
- ремонт рамок управления в подвале
- выгораживание помещения для приборов учета тепловой энергии в подвале
- установка приборов учета тепловой энергии</t>
    </r>
    <r>
      <rPr>
        <b/>
        <sz val="10"/>
        <rFont val="Times New Roman"/>
        <family val="1"/>
      </rPr>
      <t xml:space="preserve">
4. Ремонт отмостки - 390м2
5. Ремонт освещения в подвале - 8 светильников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</si>
</sst>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&quot;р.&quot;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H11" sqref="H11:I11"/>
    </sheetView>
  </sheetViews>
  <sheetFormatPr defaultColWidth="9.00390625" defaultRowHeight="12.75"/>
  <cols>
    <col min="1" max="1" width="5.00390625" style="6" customWidth="1"/>
    <col min="2" max="2" width="9.625" style="6" customWidth="1"/>
    <col min="3" max="3" width="30.625" style="6" customWidth="1"/>
    <col min="4" max="4" width="12.875" style="6" customWidth="1"/>
    <col min="5" max="5" width="13.875" style="6" customWidth="1"/>
    <col min="6" max="6" width="15.375" style="6" customWidth="1"/>
    <col min="7" max="7" width="43.125" style="6" customWidth="1"/>
    <col min="8" max="8" width="10.00390625" style="6" customWidth="1"/>
    <col min="9" max="9" width="10.25390625" style="6" customWidth="1"/>
    <col min="10" max="16384" width="9.125" style="6" customWidth="1"/>
  </cols>
  <sheetData>
    <row r="1" spans="1:9" ht="69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</row>
    <row r="2" spans="1:9" ht="12" customHeight="1">
      <c r="A2" s="7"/>
      <c r="B2" s="7"/>
      <c r="C2" s="7"/>
      <c r="D2" s="7"/>
      <c r="E2" s="7"/>
      <c r="F2" s="7"/>
      <c r="G2" s="7"/>
      <c r="H2" s="7"/>
      <c r="I2" s="5"/>
    </row>
    <row r="3" spans="1:9" ht="21" customHeight="1">
      <c r="A3" s="29" t="s">
        <v>28</v>
      </c>
      <c r="B3" s="50"/>
      <c r="C3" s="50"/>
      <c r="D3" s="50"/>
      <c r="E3" s="50"/>
      <c r="F3" s="50"/>
      <c r="G3" s="50"/>
      <c r="H3" s="50"/>
      <c r="I3" s="51"/>
    </row>
    <row r="4" spans="1:9" ht="21" customHeight="1">
      <c r="A4" s="8">
        <v>1</v>
      </c>
      <c r="B4" s="52" t="s">
        <v>23</v>
      </c>
      <c r="C4" s="53"/>
      <c r="D4" s="53"/>
      <c r="E4" s="53"/>
      <c r="F4" s="53"/>
      <c r="G4" s="54"/>
      <c r="H4" s="55">
        <v>1987</v>
      </c>
      <c r="I4" s="56"/>
    </row>
    <row r="5" spans="1:9" ht="21" customHeight="1">
      <c r="A5" s="8">
        <v>2</v>
      </c>
      <c r="B5" s="52" t="s">
        <v>20</v>
      </c>
      <c r="C5" s="53"/>
      <c r="D5" s="53"/>
      <c r="E5" s="53"/>
      <c r="F5" s="53"/>
      <c r="G5" s="54"/>
      <c r="H5" s="55">
        <v>5</v>
      </c>
      <c r="I5" s="56"/>
    </row>
    <row r="6" spans="1:9" ht="21" customHeight="1">
      <c r="A6" s="8">
        <v>3</v>
      </c>
      <c r="B6" s="52" t="s">
        <v>21</v>
      </c>
      <c r="C6" s="53"/>
      <c r="D6" s="53"/>
      <c r="E6" s="53"/>
      <c r="F6" s="53"/>
      <c r="G6" s="54"/>
      <c r="H6" s="55">
        <v>10</v>
      </c>
      <c r="I6" s="56"/>
    </row>
    <row r="7" spans="1:9" ht="21" customHeight="1">
      <c r="A7" s="8">
        <v>4</v>
      </c>
      <c r="B7" s="52" t="s">
        <v>22</v>
      </c>
      <c r="C7" s="53"/>
      <c r="D7" s="53"/>
      <c r="E7" s="53"/>
      <c r="F7" s="53"/>
      <c r="G7" s="54"/>
      <c r="H7" s="55">
        <v>157</v>
      </c>
      <c r="I7" s="56"/>
    </row>
    <row r="8" spans="1:9" ht="21" customHeight="1">
      <c r="A8" s="8">
        <v>5</v>
      </c>
      <c r="B8" s="52" t="s">
        <v>24</v>
      </c>
      <c r="C8" s="53"/>
      <c r="D8" s="53"/>
      <c r="E8" s="53"/>
      <c r="F8" s="53"/>
      <c r="G8" s="54"/>
      <c r="H8" s="48">
        <f>H9+H10</f>
        <v>8776</v>
      </c>
      <c r="I8" s="49"/>
    </row>
    <row r="9" spans="1:9" ht="21" customHeight="1">
      <c r="A9" s="8">
        <v>6</v>
      </c>
      <c r="B9" s="52" t="s">
        <v>25</v>
      </c>
      <c r="C9" s="53"/>
      <c r="D9" s="53"/>
      <c r="E9" s="53"/>
      <c r="F9" s="53"/>
      <c r="G9" s="54"/>
      <c r="H9" s="48">
        <v>7755.4</v>
      </c>
      <c r="I9" s="49"/>
    </row>
    <row r="10" spans="1:9" ht="19.5" customHeight="1">
      <c r="A10" s="8">
        <v>7</v>
      </c>
      <c r="B10" s="47" t="s">
        <v>26</v>
      </c>
      <c r="C10" s="47"/>
      <c r="D10" s="47"/>
      <c r="E10" s="47"/>
      <c r="F10" s="47"/>
      <c r="G10" s="47"/>
      <c r="H10" s="48">
        <v>1020.6</v>
      </c>
      <c r="I10" s="49"/>
    </row>
    <row r="11" spans="1:9" ht="21" customHeight="1">
      <c r="A11" s="8">
        <v>8</v>
      </c>
      <c r="B11" s="47" t="s">
        <v>27</v>
      </c>
      <c r="C11" s="47"/>
      <c r="D11" s="47"/>
      <c r="E11" s="47"/>
      <c r="F11" s="47"/>
      <c r="G11" s="47"/>
      <c r="H11" s="48"/>
      <c r="I11" s="49"/>
    </row>
    <row r="12" spans="1:9" ht="14.2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21" customHeight="1">
      <c r="A13" s="29" t="s">
        <v>29</v>
      </c>
      <c r="B13" s="50"/>
      <c r="C13" s="50"/>
      <c r="D13" s="50"/>
      <c r="E13" s="50"/>
      <c r="F13" s="50"/>
      <c r="G13" s="50"/>
      <c r="H13" s="50"/>
      <c r="I13" s="51"/>
    </row>
    <row r="14" spans="1:9" ht="21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3"/>
    </row>
    <row r="15" spans="1:9" ht="12.75" customHeight="1">
      <c r="A15" s="37" t="s">
        <v>3</v>
      </c>
      <c r="B15" s="37" t="s">
        <v>31</v>
      </c>
      <c r="C15" s="44" t="s">
        <v>0</v>
      </c>
      <c r="D15" s="45"/>
      <c r="E15" s="45"/>
      <c r="F15" s="46"/>
      <c r="G15" s="44" t="s">
        <v>2</v>
      </c>
      <c r="H15" s="46"/>
      <c r="I15" s="37" t="s">
        <v>32</v>
      </c>
    </row>
    <row r="16" spans="1:9" ht="81" customHeight="1">
      <c r="A16" s="38"/>
      <c r="B16" s="38"/>
      <c r="C16" s="8" t="s">
        <v>1</v>
      </c>
      <c r="D16" s="8" t="s">
        <v>33</v>
      </c>
      <c r="E16" s="8" t="s">
        <v>34</v>
      </c>
      <c r="F16" s="8" t="s">
        <v>49</v>
      </c>
      <c r="G16" s="8" t="s">
        <v>1</v>
      </c>
      <c r="H16" s="8" t="s">
        <v>35</v>
      </c>
      <c r="I16" s="38"/>
    </row>
    <row r="17" spans="1:9" ht="15">
      <c r="A17" s="10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27" customHeight="1">
      <c r="A18" s="11">
        <v>1</v>
      </c>
      <c r="B18" s="12"/>
      <c r="C18" s="13" t="s">
        <v>5</v>
      </c>
      <c r="D18" s="12"/>
      <c r="E18" s="12"/>
      <c r="F18" s="12"/>
      <c r="G18" s="1"/>
      <c r="H18" s="12"/>
      <c r="I18" s="12"/>
    </row>
    <row r="19" spans="1:9" ht="27" customHeight="1">
      <c r="A19" s="8" t="s">
        <v>11</v>
      </c>
      <c r="B19" s="14">
        <v>-4.44894</v>
      </c>
      <c r="C19" s="9" t="s">
        <v>4</v>
      </c>
      <c r="D19" s="14">
        <v>44.99193</v>
      </c>
      <c r="E19" s="14">
        <v>42.26698</v>
      </c>
      <c r="F19" s="14"/>
      <c r="G19" s="23" t="s">
        <v>48</v>
      </c>
      <c r="H19" s="14">
        <f>E19</f>
        <v>42.26698</v>
      </c>
      <c r="I19" s="14">
        <f>B19-D19+E19</f>
        <v>-7.173890000000007</v>
      </c>
    </row>
    <row r="20" spans="1:9" ht="306.75" customHeight="1">
      <c r="A20" s="37" t="s">
        <v>12</v>
      </c>
      <c r="B20" s="33">
        <v>-95</v>
      </c>
      <c r="C20" s="39" t="s">
        <v>52</v>
      </c>
      <c r="D20" s="33">
        <v>961.2</v>
      </c>
      <c r="E20" s="33">
        <v>903</v>
      </c>
      <c r="F20" s="33"/>
      <c r="G20" s="35" t="s">
        <v>55</v>
      </c>
      <c r="H20" s="33">
        <f>E20</f>
        <v>903</v>
      </c>
      <c r="I20" s="33">
        <f>B20-D20+E20</f>
        <v>-153.20000000000005</v>
      </c>
    </row>
    <row r="21" spans="1:9" ht="272.25" customHeight="1">
      <c r="A21" s="38"/>
      <c r="B21" s="34"/>
      <c r="C21" s="40"/>
      <c r="D21" s="34"/>
      <c r="E21" s="34"/>
      <c r="F21" s="34"/>
      <c r="G21" s="36"/>
      <c r="H21" s="34"/>
      <c r="I21" s="34"/>
    </row>
    <row r="22" spans="1:9" ht="27" customHeight="1">
      <c r="A22" s="11"/>
      <c r="B22" s="12">
        <f>SUM(B19:B21)</f>
        <v>-99.44894</v>
      </c>
      <c r="C22" s="13" t="s">
        <v>6</v>
      </c>
      <c r="D22" s="12">
        <f>SUM(D19:D21)</f>
        <v>1006.1919300000001</v>
      </c>
      <c r="E22" s="12">
        <f>SUM(E19:E21)</f>
        <v>945.26698</v>
      </c>
      <c r="F22" s="12"/>
      <c r="G22" s="1"/>
      <c r="H22" s="12">
        <f>SUM(H19:H20)</f>
        <v>945.26698</v>
      </c>
      <c r="I22" s="12">
        <f>SUM(I19:I21)</f>
        <v>-160.37389000000005</v>
      </c>
    </row>
    <row r="23" spans="1:9" ht="27" customHeight="1">
      <c r="A23" s="11">
        <v>2</v>
      </c>
      <c r="B23" s="12"/>
      <c r="C23" s="13" t="s">
        <v>7</v>
      </c>
      <c r="D23" s="12"/>
      <c r="E23" s="12"/>
      <c r="F23" s="12"/>
      <c r="G23" s="1"/>
      <c r="H23" s="12"/>
      <c r="I23" s="12"/>
    </row>
    <row r="24" spans="1:9" ht="27" customHeight="1">
      <c r="A24" s="8" t="s">
        <v>14</v>
      </c>
      <c r="B24" s="14">
        <v>-93.63392</v>
      </c>
      <c r="C24" s="9" t="s">
        <v>9</v>
      </c>
      <c r="D24" s="14">
        <v>946.91656</v>
      </c>
      <c r="E24" s="14">
        <v>889.56</v>
      </c>
      <c r="F24" s="14"/>
      <c r="G24" s="24" t="s">
        <v>43</v>
      </c>
      <c r="H24" s="14">
        <f>E24</f>
        <v>889.56</v>
      </c>
      <c r="I24" s="14">
        <f>B24-D24+E24</f>
        <v>-150.99048000000016</v>
      </c>
    </row>
    <row r="25" spans="1:9" ht="27" customHeight="1">
      <c r="A25" s="16" t="s">
        <v>15</v>
      </c>
      <c r="B25" s="14">
        <v>-36.64473</v>
      </c>
      <c r="C25" s="9" t="s">
        <v>10</v>
      </c>
      <c r="D25" s="14">
        <v>370.58687</v>
      </c>
      <c r="E25" s="14">
        <v>348.14219</v>
      </c>
      <c r="F25" s="14"/>
      <c r="G25" s="24" t="s">
        <v>44</v>
      </c>
      <c r="H25" s="14">
        <f>E25</f>
        <v>348.14219</v>
      </c>
      <c r="I25" s="14">
        <f>B25-D25+E25</f>
        <v>-59.08940999999993</v>
      </c>
    </row>
    <row r="26" spans="1:9" ht="27" customHeight="1">
      <c r="A26" s="16" t="s">
        <v>16</v>
      </c>
      <c r="B26" s="14">
        <v>-20.82712</v>
      </c>
      <c r="C26" s="9" t="s">
        <v>30</v>
      </c>
      <c r="D26" s="14">
        <v>210.6239</v>
      </c>
      <c r="E26" s="14">
        <v>197.86741</v>
      </c>
      <c r="F26" s="14"/>
      <c r="G26" s="24" t="s">
        <v>45</v>
      </c>
      <c r="H26" s="14">
        <f>E26</f>
        <v>197.86741</v>
      </c>
      <c r="I26" s="14">
        <f>B26-D26+E26</f>
        <v>-33.58360999999999</v>
      </c>
    </row>
    <row r="27" spans="1:9" ht="27" customHeight="1">
      <c r="A27" s="8" t="s">
        <v>17</v>
      </c>
      <c r="B27" s="14">
        <v>-13.94147</v>
      </c>
      <c r="C27" s="9" t="s">
        <v>8</v>
      </c>
      <c r="D27" s="14">
        <v>140.98958</v>
      </c>
      <c r="E27" s="14">
        <v>132.45051</v>
      </c>
      <c r="F27" s="14"/>
      <c r="G27" s="24" t="s">
        <v>46</v>
      </c>
      <c r="H27" s="14">
        <f>E27</f>
        <v>132.45051</v>
      </c>
      <c r="I27" s="14">
        <f>B27-D27+E27</f>
        <v>-22.48053999999999</v>
      </c>
    </row>
    <row r="28" spans="1:9" ht="27" customHeight="1">
      <c r="A28" s="8" t="s">
        <v>36</v>
      </c>
      <c r="B28" s="14">
        <v>-2.6892</v>
      </c>
      <c r="C28" s="9" t="s">
        <v>37</v>
      </c>
      <c r="D28" s="14">
        <v>27.19581</v>
      </c>
      <c r="E28" s="14">
        <v>25.54869</v>
      </c>
      <c r="F28" s="14"/>
      <c r="G28" s="24" t="s">
        <v>47</v>
      </c>
      <c r="H28" s="14">
        <f>E28</f>
        <v>25.54869</v>
      </c>
      <c r="I28" s="14">
        <f>B28-D28+E28</f>
        <v>-4.336320000000001</v>
      </c>
    </row>
    <row r="29" spans="1:9" ht="27" customHeight="1">
      <c r="A29" s="11"/>
      <c r="B29" s="12">
        <f>SUM(B24:B28)</f>
        <v>-167.73644000000002</v>
      </c>
      <c r="C29" s="13" t="s">
        <v>13</v>
      </c>
      <c r="D29" s="12">
        <f>SUM(D24:D28)</f>
        <v>1696.31272</v>
      </c>
      <c r="E29" s="12">
        <f>SUM(E24:E28)</f>
        <v>1593.5688</v>
      </c>
      <c r="F29" s="12"/>
      <c r="G29" s="2"/>
      <c r="H29" s="12">
        <f>SUM(H24:H28)</f>
        <v>1593.5688</v>
      </c>
      <c r="I29" s="12">
        <f>SUM(I24:I28)</f>
        <v>-270.4803600000001</v>
      </c>
    </row>
    <row r="30" spans="1:9" ht="26.25" customHeight="1" hidden="1">
      <c r="A30" s="11">
        <v>3</v>
      </c>
      <c r="B30" s="18"/>
      <c r="C30" s="13" t="s">
        <v>38</v>
      </c>
      <c r="D30" s="14"/>
      <c r="E30" s="14"/>
      <c r="F30" s="14"/>
      <c r="G30" s="3"/>
      <c r="H30" s="19"/>
      <c r="I30" s="14"/>
    </row>
    <row r="31" spans="1:9" ht="30" hidden="1">
      <c r="A31" s="8" t="s">
        <v>50</v>
      </c>
      <c r="B31" s="14">
        <v>0</v>
      </c>
      <c r="C31" s="9" t="s">
        <v>39</v>
      </c>
      <c r="D31" s="14">
        <v>0</v>
      </c>
      <c r="E31" s="14">
        <v>0</v>
      </c>
      <c r="F31" s="14"/>
      <c r="G31" s="3"/>
      <c r="H31" s="14">
        <f>E31</f>
        <v>0</v>
      </c>
      <c r="I31" s="14">
        <f>B31-D31+E31</f>
        <v>0</v>
      </c>
    </row>
    <row r="32" spans="1:9" ht="25.5" customHeight="1" hidden="1">
      <c r="A32" s="8" t="s">
        <v>51</v>
      </c>
      <c r="B32" s="14">
        <v>0</v>
      </c>
      <c r="C32" s="9" t="s">
        <v>40</v>
      </c>
      <c r="D32" s="14">
        <v>0</v>
      </c>
      <c r="E32" s="14">
        <v>0</v>
      </c>
      <c r="F32" s="14"/>
      <c r="G32" s="3"/>
      <c r="H32" s="14">
        <f>E32</f>
        <v>0</v>
      </c>
      <c r="I32" s="14">
        <f>B32-D32+E32</f>
        <v>0</v>
      </c>
    </row>
    <row r="33" spans="1:9" s="20" customFormat="1" ht="26.25" customHeight="1" hidden="1">
      <c r="A33" s="11"/>
      <c r="B33" s="12">
        <f>SUM(B31:B32)</f>
        <v>0</v>
      </c>
      <c r="C33" s="13" t="s">
        <v>41</v>
      </c>
      <c r="D33" s="12">
        <f>SUM(D31:D32)</f>
        <v>0</v>
      </c>
      <c r="E33" s="12">
        <f>SUM(E31:E32)</f>
        <v>0</v>
      </c>
      <c r="F33" s="12"/>
      <c r="G33" s="2"/>
      <c r="H33" s="12">
        <f>SUM(H31:H32)</f>
        <v>0</v>
      </c>
      <c r="I33" s="12">
        <f>SUM(I31:I32)</f>
        <v>0</v>
      </c>
    </row>
    <row r="34" spans="1:9" ht="27" customHeight="1">
      <c r="A34" s="21"/>
      <c r="B34" s="12">
        <f>SUM(B22,B29,B33)</f>
        <v>-267.18538</v>
      </c>
      <c r="C34" s="13" t="s">
        <v>19</v>
      </c>
      <c r="D34" s="12">
        <f>SUM(D22,D29,D33)</f>
        <v>2702.50465</v>
      </c>
      <c r="E34" s="12">
        <f>SUM(E22,E29,E33)</f>
        <v>2538.83578</v>
      </c>
      <c r="F34" s="12"/>
      <c r="G34" s="2"/>
      <c r="H34" s="12">
        <f>SUM(H22,H29,H33)</f>
        <v>2538.83578</v>
      </c>
      <c r="I34" s="12">
        <f>SUM(I22,I29,I33)</f>
        <v>-430.8542500000001</v>
      </c>
    </row>
    <row r="35" spans="1:9" ht="42.75">
      <c r="A35" s="21"/>
      <c r="B35" s="12"/>
      <c r="C35" s="13" t="s">
        <v>42</v>
      </c>
      <c r="D35" s="30">
        <f>E34+F34-D34</f>
        <v>-163.66886999999997</v>
      </c>
      <c r="E35" s="31"/>
      <c r="F35" s="32"/>
      <c r="G35" s="2"/>
      <c r="H35" s="17"/>
      <c r="I35" s="12"/>
    </row>
    <row r="36" spans="1:9" s="20" customFormat="1" ht="30">
      <c r="A36" s="21"/>
      <c r="B36" s="12"/>
      <c r="C36" s="13"/>
      <c r="D36" s="25"/>
      <c r="E36" s="26"/>
      <c r="F36" s="15" t="s">
        <v>56</v>
      </c>
      <c r="G36" s="17"/>
      <c r="H36" s="17"/>
      <c r="I36" s="27"/>
    </row>
    <row r="37" spans="1:9" ht="200.25" customHeight="1">
      <c r="A37" s="11">
        <v>3</v>
      </c>
      <c r="B37" s="12">
        <v>47.9</v>
      </c>
      <c r="C37" s="13" t="s">
        <v>18</v>
      </c>
      <c r="D37" s="12">
        <v>96.68998</v>
      </c>
      <c r="E37" s="12">
        <v>90.83393</v>
      </c>
      <c r="F37" s="12">
        <v>6171.74</v>
      </c>
      <c r="G37" s="4" t="s">
        <v>57</v>
      </c>
      <c r="H37" s="22">
        <v>6518.6</v>
      </c>
      <c r="I37" s="12">
        <f>B37+E37+F37-H37</f>
        <v>-208.12607000000025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5:F35"/>
    <mergeCell ref="I20:I21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6" r:id="rId1"/>
  <rowBreaks count="2" manualBreakCount="2">
    <brk id="19" max="8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2010-11-01T14:03:57Z</cp:lastPrinted>
  <dcterms:created xsi:type="dcterms:W3CDTF">2010-04-01T07:27:06Z</dcterms:created>
  <dcterms:modified xsi:type="dcterms:W3CDTF">2010-12-07T08:47:57Z</dcterms:modified>
  <cp:category/>
  <cp:version/>
  <cp:contentType/>
  <cp:contentStatus/>
</cp:coreProperties>
</file>